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eprd-dat-fs01\ogcusers\USERS\NWBC Shared Files\Research\FY 2024\Census Tables\"/>
    </mc:Choice>
  </mc:AlternateContent>
  <xr:revisionPtr revIDLastSave="0" documentId="8_{B3F27248-7E00-4AFA-9E1F-D87F51EDC7E4}" xr6:coauthVersionLast="47" xr6:coauthVersionMax="47" xr10:uidLastSave="{00000000-0000-0000-0000-000000000000}"/>
  <bookViews>
    <workbookView xWindow="2660" yWindow="2660" windowWidth="16410" windowHeight="9070" xr2:uid="{348E3B37-87F7-476E-84A8-3052B99F5645}"/>
  </bookViews>
  <sheets>
    <sheet name="Table 3D AGE" sheetId="1" r:id="rId1"/>
    <sheet name="Table 3E Citizenshi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2" l="1"/>
  <c r="J4" i="2" s="1"/>
  <c r="I5" i="2"/>
  <c r="J5" i="2" s="1"/>
  <c r="I6" i="2"/>
  <c r="J6" i="2" s="1"/>
  <c r="I7" i="2"/>
  <c r="J7" i="2" s="1"/>
  <c r="I8" i="2"/>
  <c r="J8" i="2" s="1"/>
  <c r="I9" i="2"/>
  <c r="J9" i="2" s="1"/>
  <c r="I10" i="2"/>
  <c r="J10" i="2"/>
  <c r="I11" i="2"/>
  <c r="J11" i="2" s="1"/>
  <c r="I12" i="2"/>
  <c r="J12" i="2" s="1"/>
  <c r="I13" i="2"/>
  <c r="J13" i="2" s="1"/>
  <c r="I14" i="2"/>
  <c r="J14" i="2" s="1"/>
  <c r="I3" i="2"/>
  <c r="J3" i="2" s="1"/>
  <c r="I4" i="1"/>
  <c r="J4" i="1" s="1"/>
  <c r="I5" i="1"/>
  <c r="J5" i="1" s="1"/>
  <c r="I6" i="1"/>
  <c r="J6" i="1" s="1"/>
  <c r="I7" i="1"/>
  <c r="J7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3" i="1"/>
  <c r="J3" i="1" s="1"/>
</calcChain>
</file>

<file path=xl/sharedStrings.xml><?xml version="1.0" encoding="utf-8"?>
<sst xmlns="http://schemas.openxmlformats.org/spreadsheetml/2006/main" count="112" uniqueCount="35">
  <si>
    <t>Total</t>
  </si>
  <si>
    <t>MALE</t>
  </si>
  <si>
    <t>Item Not Reported</t>
  </si>
  <si>
    <t>Under 25</t>
  </si>
  <si>
    <t>25 to 34</t>
  </si>
  <si>
    <t>35 to 44</t>
  </si>
  <si>
    <t>45 to 54</t>
  </si>
  <si>
    <t>55 to 64</t>
  </si>
  <si>
    <t>65 and over</t>
  </si>
  <si>
    <t>FEMALE</t>
  </si>
  <si>
    <t>US Citizen</t>
  </si>
  <si>
    <t>Not US Citizen</t>
  </si>
  <si>
    <t>TOTAL</t>
  </si>
  <si>
    <t>AGE Group</t>
  </si>
  <si>
    <t>SEX</t>
  </si>
  <si>
    <t>Number of Owners of Employer Firms</t>
  </si>
  <si>
    <t>RSE Number of Owners of Employer Firms (%)</t>
  </si>
  <si>
    <t>Number of Owners of Nonemployer Firms</t>
  </si>
  <si>
    <t>Number of Owners of Employer and Nonemployer Firms</t>
  </si>
  <si>
    <t>RSE Number of Owners of Employer and Nonemployer Firms (%)</t>
  </si>
  <si>
    <t>Citizenship</t>
  </si>
  <si>
    <t xml:space="preserve">Sources:  2021 Annual Business Survey, data year 2020, &lt;www.census.gov/programs-surveys/abs.html&gt; and </t>
  </si>
  <si>
    <r>
      <t>Notes</t>
    </r>
    <r>
      <rPr>
        <i/>
        <sz val="11"/>
        <color rgb="FF333333"/>
        <rFont val="Calibri"/>
        <family val="2"/>
        <scheme val="minor"/>
      </rPr>
      <t>:  </t>
    </r>
  </si>
  <si>
    <t>1) Owner estimates for employer firms are survey-derived (2021 ABS) and for nonemployers are AR-based (2020 NES-D)</t>
  </si>
  <si>
    <t>2) Nonemployer C-corporations are excluded from tabulations. https://www.census.gov/library/working-papers/2019/adrm/ces-wp-19-01.html</t>
  </si>
  <si>
    <t>3) The employer firm owners represent reporting owners and the nonemployer owners represent owners from Admin Records.</t>
  </si>
  <si>
    <t>4) Data are tabulated at the owner level for owners of classifiable firms.</t>
  </si>
  <si>
    <t>6) An individual can own more than one firm.</t>
  </si>
  <si>
    <t>7) Documentation for ABS and NES-D: https://www.census.gov/programs-surveys/abs/technical-documentation.html </t>
  </si>
  <si>
    <r>
      <t>The Census Bureau has reviewed this data product to ensure appropriate access, use, and disclosure avoidance protection of the confidential source data (</t>
    </r>
    <r>
      <rPr>
        <b/>
        <i/>
        <u/>
        <sz val="11"/>
        <color rgb="FF000000"/>
        <rFont val="Aptos"/>
        <family val="2"/>
      </rPr>
      <t>Project No. </t>
    </r>
    <r>
      <rPr>
        <b/>
        <i/>
        <sz val="11"/>
        <color rgb="FF000000"/>
        <rFont val="Aptos"/>
        <family val="2"/>
      </rPr>
      <t>P‑7504866, Disclosure Review Board (DRB) approval number:  CBDRB‑FY24‑0439). </t>
    </r>
  </si>
  <si>
    <t>Table 3D: Total Number of Owners by Owner Age and Sex</t>
  </si>
  <si>
    <t>Table 3E: Total Number of Owners by Owner Citizenship and Sex</t>
  </si>
  <si>
    <t>2020 Nonemployer Demographics Statistics (NES-D), &lt;www.census.gov/programs-surveys/abs/data/nesd.html&gt;</t>
  </si>
  <si>
    <t>8) Nonemployer data do not have a relative standard error column as these data are from the universe of nonemployer firms, not from a data sample.</t>
  </si>
  <si>
    <t>5) An owner cannot be tabulated with two mutually exclusive demographic classifications (e.g. both as female and male).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</si>
</sst>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i/>
      <sz val="11"/>
      <color rgb="FF333333"/>
      <name val="Calibri"/>
      <family val="2"/>
      <scheme val="minor"/>
    </font>
    <font>
      <b/>
      <i/>
      <sz val="11"/>
      <color rgb="FF000000"/>
      <name val="Aptos"/>
      <family val="2"/>
    </font>
    <font>
      <b/>
      <i/>
      <u/>
      <sz val="11"/>
      <color rgb="FF000000"/>
      <name val="Aptos"/>
      <family val="2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0" fillId="0" borderId="0" xfId="0" applyNumberFormat="1"/>
    <xf numFmtId="2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1" fillId="0" borderId="1" xfId="0" applyFont="1" applyBorder="1"/>
    <xf numFmtId="0" fontId="0" fillId="0" borderId="1" xfId="0" applyBorder="1"/>
    <xf numFmtId="3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3" fontId="0" fillId="0" borderId="1" xfId="0" applyNumberFormat="1" applyBorder="1"/>
    <xf numFmtId="2" fontId="0" fillId="0" borderId="1" xfId="0" applyNumberForma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71A0E-9385-4A41-A6FF-498298483F0F}">
  <dimension ref="A1:J41"/>
  <sheetViews>
    <sheetView tabSelected="1" zoomScale="90" zoomScaleNormal="90" workbookViewId="0"/>
  </sheetViews>
  <sheetFormatPr defaultRowHeight="14.5" x14ac:dyDescent="0.35"/>
  <cols>
    <col min="1" max="1" width="16.453125" bestFit="1" customWidth="1"/>
    <col min="2" max="2" width="7.453125" bestFit="1" customWidth="1"/>
    <col min="3" max="3" width="7.453125" customWidth="1"/>
    <col min="4" max="4" width="25.7265625" bestFit="1" customWidth="1"/>
    <col min="5" max="5" width="29.26953125" bestFit="1" customWidth="1"/>
    <col min="7" max="7" width="20.453125" style="1" customWidth="1"/>
    <col min="9" max="9" width="23.453125" customWidth="1"/>
    <col min="10" max="10" width="20.1796875" customWidth="1"/>
  </cols>
  <sheetData>
    <row r="1" spans="1:10" x14ac:dyDescent="0.35">
      <c r="A1" s="15" t="s">
        <v>30</v>
      </c>
      <c r="D1" s="3"/>
      <c r="E1" s="4"/>
    </row>
    <row r="2" spans="1:10" ht="55.5" customHeight="1" x14ac:dyDescent="0.35">
      <c r="A2" s="5" t="s">
        <v>13</v>
      </c>
      <c r="B2" s="5" t="s">
        <v>14</v>
      </c>
      <c r="C2" s="6"/>
      <c r="D2" s="7" t="s">
        <v>15</v>
      </c>
      <c r="E2" s="8" t="s">
        <v>16</v>
      </c>
      <c r="F2" s="8"/>
      <c r="G2" s="7" t="s">
        <v>17</v>
      </c>
      <c r="H2" s="8"/>
      <c r="I2" s="8" t="s">
        <v>18</v>
      </c>
      <c r="J2" s="9" t="s">
        <v>19</v>
      </c>
    </row>
    <row r="3" spans="1:10" x14ac:dyDescent="0.35">
      <c r="A3" t="s">
        <v>0</v>
      </c>
      <c r="B3" t="s">
        <v>1</v>
      </c>
      <c r="D3" s="1">
        <v>5774426</v>
      </c>
      <c r="E3">
        <v>0.13</v>
      </c>
      <c r="G3" s="1">
        <v>16520000</v>
      </c>
      <c r="I3" s="1">
        <f>G3+D3</f>
        <v>22294426</v>
      </c>
      <c r="J3" s="2">
        <f>100*((E3/100)*D3)/I3</f>
        <v>3.3670989331593466E-2</v>
      </c>
    </row>
    <row r="4" spans="1:10" x14ac:dyDescent="0.35">
      <c r="A4" t="s">
        <v>2</v>
      </c>
      <c r="B4" t="s">
        <v>1</v>
      </c>
      <c r="D4" s="1">
        <v>19394</v>
      </c>
      <c r="E4">
        <v>3.85</v>
      </c>
      <c r="I4" s="1">
        <f t="shared" ref="I4:I26" si="0">G4+D4</f>
        <v>19394</v>
      </c>
      <c r="J4" s="2">
        <f t="shared" ref="J4:J26" si="1">100*((E4/100)*D4)/I4</f>
        <v>3.8499999999999996</v>
      </c>
    </row>
    <row r="5" spans="1:10" x14ac:dyDescent="0.35">
      <c r="A5" t="s">
        <v>3</v>
      </c>
      <c r="B5" t="s">
        <v>1</v>
      </c>
      <c r="D5" s="1">
        <v>19899</v>
      </c>
      <c r="E5">
        <v>1.72</v>
      </c>
      <c r="G5" s="1">
        <v>906000</v>
      </c>
      <c r="I5" s="1">
        <f t="shared" si="0"/>
        <v>925899</v>
      </c>
      <c r="J5" s="2">
        <f t="shared" si="1"/>
        <v>3.6965457355499907E-2</v>
      </c>
    </row>
    <row r="6" spans="1:10" x14ac:dyDescent="0.35">
      <c r="A6" t="s">
        <v>4</v>
      </c>
      <c r="B6" t="s">
        <v>1</v>
      </c>
      <c r="D6" s="1">
        <v>303308</v>
      </c>
      <c r="E6">
        <v>0.71</v>
      </c>
      <c r="G6" s="1">
        <v>2585000</v>
      </c>
      <c r="I6" s="1">
        <f t="shared" si="0"/>
        <v>2888308</v>
      </c>
      <c r="J6" s="2">
        <f t="shared" si="1"/>
        <v>7.4558765893388085E-2</v>
      </c>
    </row>
    <row r="7" spans="1:10" x14ac:dyDescent="0.35">
      <c r="A7" t="s">
        <v>5</v>
      </c>
      <c r="B7" t="s">
        <v>1</v>
      </c>
      <c r="D7" s="1">
        <v>972686</v>
      </c>
      <c r="E7">
        <v>0.46</v>
      </c>
      <c r="G7" s="1">
        <v>3361000</v>
      </c>
      <c r="I7" s="1">
        <f t="shared" si="0"/>
        <v>4333686</v>
      </c>
      <c r="J7" s="2">
        <f t="shared" si="1"/>
        <v>0.10324595736746964</v>
      </c>
    </row>
    <row r="8" spans="1:10" x14ac:dyDescent="0.35">
      <c r="A8" t="s">
        <v>6</v>
      </c>
      <c r="B8" t="s">
        <v>1</v>
      </c>
      <c r="D8" s="1">
        <v>1472640</v>
      </c>
      <c r="E8">
        <v>0.33</v>
      </c>
      <c r="G8" s="1">
        <v>3455000</v>
      </c>
      <c r="I8" s="1">
        <f t="shared" si="0"/>
        <v>4927640</v>
      </c>
      <c r="J8" s="2">
        <f t="shared" si="1"/>
        <v>9.8621490206265053E-2</v>
      </c>
    </row>
    <row r="9" spans="1:10" x14ac:dyDescent="0.35">
      <c r="A9" t="s">
        <v>7</v>
      </c>
      <c r="B9" t="s">
        <v>1</v>
      </c>
      <c r="D9" s="1">
        <v>1717897</v>
      </c>
      <c r="E9">
        <v>0.24</v>
      </c>
      <c r="G9" s="1">
        <v>3375000</v>
      </c>
      <c r="I9" s="1">
        <f t="shared" si="0"/>
        <v>5092897</v>
      </c>
      <c r="J9" s="2">
        <f t="shared" si="1"/>
        <v>8.0954961390344249E-2</v>
      </c>
    </row>
    <row r="10" spans="1:10" x14ac:dyDescent="0.35">
      <c r="A10" t="s">
        <v>8</v>
      </c>
      <c r="B10" t="s">
        <v>1</v>
      </c>
      <c r="D10" s="1">
        <v>1268602</v>
      </c>
      <c r="E10">
        <v>0.37</v>
      </c>
      <c r="G10" s="1">
        <v>2838000</v>
      </c>
      <c r="I10" s="1">
        <f t="shared" si="0"/>
        <v>4106602</v>
      </c>
      <c r="J10" s="2">
        <f t="shared" si="1"/>
        <v>0.11429954497660109</v>
      </c>
    </row>
    <row r="11" spans="1:10" x14ac:dyDescent="0.35">
      <c r="A11" t="s">
        <v>0</v>
      </c>
      <c r="B11" t="s">
        <v>9</v>
      </c>
      <c r="D11" s="1">
        <v>2630413</v>
      </c>
      <c r="E11">
        <v>0.19</v>
      </c>
      <c r="G11" s="1">
        <v>12450000</v>
      </c>
      <c r="I11" s="1">
        <f t="shared" si="0"/>
        <v>15080413</v>
      </c>
      <c r="J11" s="2">
        <f t="shared" si="1"/>
        <v>3.3140900716711143E-2</v>
      </c>
    </row>
    <row r="12" spans="1:10" x14ac:dyDescent="0.35">
      <c r="A12" t="s">
        <v>2</v>
      </c>
      <c r="B12" t="s">
        <v>9</v>
      </c>
      <c r="D12" s="1">
        <v>10323</v>
      </c>
      <c r="E12">
        <v>3.31</v>
      </c>
      <c r="I12" s="1">
        <f t="shared" si="0"/>
        <v>10323</v>
      </c>
      <c r="J12" s="2">
        <f t="shared" si="1"/>
        <v>3.3099999999999996</v>
      </c>
    </row>
    <row r="13" spans="1:10" x14ac:dyDescent="0.35">
      <c r="A13" t="s">
        <v>3</v>
      </c>
      <c r="B13" t="s">
        <v>9</v>
      </c>
      <c r="D13" s="1">
        <v>9706</v>
      </c>
      <c r="E13">
        <v>4.8</v>
      </c>
      <c r="G13" s="1">
        <v>748000</v>
      </c>
      <c r="I13" s="1">
        <f t="shared" si="0"/>
        <v>757706</v>
      </c>
      <c r="J13" s="2">
        <f t="shared" si="1"/>
        <v>6.1486645215954476E-2</v>
      </c>
    </row>
    <row r="14" spans="1:10" x14ac:dyDescent="0.35">
      <c r="A14" t="s">
        <v>4</v>
      </c>
      <c r="B14" t="s">
        <v>9</v>
      </c>
      <c r="D14" s="1">
        <v>140549</v>
      </c>
      <c r="E14">
        <v>1.1499999999999999</v>
      </c>
      <c r="G14" s="1">
        <v>2407000</v>
      </c>
      <c r="I14" s="1">
        <f t="shared" si="0"/>
        <v>2547549</v>
      </c>
      <c r="J14" s="2">
        <f t="shared" si="1"/>
        <v>6.3445825772144124E-2</v>
      </c>
    </row>
    <row r="15" spans="1:10" x14ac:dyDescent="0.35">
      <c r="A15" t="s">
        <v>5</v>
      </c>
      <c r="B15" t="s">
        <v>9</v>
      </c>
      <c r="D15" s="1">
        <v>474267</v>
      </c>
      <c r="E15">
        <v>0.55000000000000004</v>
      </c>
      <c r="G15" s="1">
        <v>2842000</v>
      </c>
      <c r="I15" s="1">
        <f t="shared" si="0"/>
        <v>3316267</v>
      </c>
      <c r="J15" s="2">
        <f t="shared" si="1"/>
        <v>7.8656769795676901E-2</v>
      </c>
    </row>
    <row r="16" spans="1:10" x14ac:dyDescent="0.35">
      <c r="A16" t="s">
        <v>6</v>
      </c>
      <c r="B16" t="s">
        <v>9</v>
      </c>
      <c r="D16" s="1">
        <v>704988</v>
      </c>
      <c r="E16">
        <v>0.39</v>
      </c>
      <c r="G16" s="1">
        <v>2588000</v>
      </c>
      <c r="I16" s="1">
        <f t="shared" si="0"/>
        <v>3292988</v>
      </c>
      <c r="J16" s="2">
        <f t="shared" si="1"/>
        <v>8.3494176109964582E-2</v>
      </c>
    </row>
    <row r="17" spans="1:10" x14ac:dyDescent="0.35">
      <c r="A17" t="s">
        <v>7</v>
      </c>
      <c r="B17" t="s">
        <v>9</v>
      </c>
      <c r="D17" s="1">
        <v>785523</v>
      </c>
      <c r="E17">
        <v>0.44</v>
      </c>
      <c r="G17" s="1">
        <v>2307000</v>
      </c>
      <c r="I17" s="1">
        <f t="shared" si="0"/>
        <v>3092523</v>
      </c>
      <c r="J17" s="2">
        <f t="shared" si="1"/>
        <v>0.11176315261034439</v>
      </c>
    </row>
    <row r="18" spans="1:10" x14ac:dyDescent="0.35">
      <c r="A18" t="s">
        <v>8</v>
      </c>
      <c r="B18" t="s">
        <v>9</v>
      </c>
      <c r="D18" s="1">
        <v>505058</v>
      </c>
      <c r="E18">
        <v>0.3</v>
      </c>
      <c r="G18" s="1">
        <v>1554000</v>
      </c>
      <c r="I18" s="1">
        <f t="shared" si="0"/>
        <v>2059058</v>
      </c>
      <c r="J18" s="2">
        <f t="shared" si="1"/>
        <v>7.3585785344560464E-2</v>
      </c>
    </row>
    <row r="19" spans="1:10" x14ac:dyDescent="0.35">
      <c r="A19" t="s">
        <v>0</v>
      </c>
      <c r="B19" t="s">
        <v>12</v>
      </c>
      <c r="D19" s="1">
        <v>8404838</v>
      </c>
      <c r="E19">
        <v>0.09</v>
      </c>
      <c r="G19" s="1">
        <v>28970000</v>
      </c>
      <c r="I19" s="1">
        <f t="shared" si="0"/>
        <v>37374838</v>
      </c>
      <c r="J19" s="2">
        <f t="shared" si="1"/>
        <v>2.02391625082094E-2</v>
      </c>
    </row>
    <row r="20" spans="1:10" x14ac:dyDescent="0.35">
      <c r="A20" t="s">
        <v>2</v>
      </c>
      <c r="B20" t="s">
        <v>12</v>
      </c>
      <c r="D20" s="1">
        <v>29716</v>
      </c>
      <c r="E20">
        <v>2.94</v>
      </c>
      <c r="I20" s="1">
        <f t="shared" si="0"/>
        <v>29716</v>
      </c>
      <c r="J20" s="2">
        <f t="shared" si="1"/>
        <v>2.94</v>
      </c>
    </row>
    <row r="21" spans="1:10" x14ac:dyDescent="0.35">
      <c r="A21" t="s">
        <v>3</v>
      </c>
      <c r="B21" t="s">
        <v>12</v>
      </c>
      <c r="D21" s="1">
        <v>29604</v>
      </c>
      <c r="E21">
        <v>1.5</v>
      </c>
      <c r="G21" s="1">
        <v>1654000</v>
      </c>
      <c r="I21" s="1">
        <f t="shared" si="0"/>
        <v>1683604</v>
      </c>
      <c r="J21" s="2">
        <f t="shared" si="1"/>
        <v>2.6375560998904729E-2</v>
      </c>
    </row>
    <row r="22" spans="1:10" x14ac:dyDescent="0.35">
      <c r="A22" t="s">
        <v>4</v>
      </c>
      <c r="B22" t="s">
        <v>12</v>
      </c>
      <c r="D22" s="1">
        <v>443856</v>
      </c>
      <c r="E22">
        <v>0.61</v>
      </c>
      <c r="G22" s="1">
        <v>4992000</v>
      </c>
      <c r="I22" s="1">
        <f t="shared" si="0"/>
        <v>5435856</v>
      </c>
      <c r="J22" s="2">
        <f t="shared" si="1"/>
        <v>4.9808560050155846E-2</v>
      </c>
    </row>
    <row r="23" spans="1:10" x14ac:dyDescent="0.35">
      <c r="A23" t="s">
        <v>5</v>
      </c>
      <c r="B23" t="s">
        <v>12</v>
      </c>
      <c r="D23" s="1">
        <v>1446954</v>
      </c>
      <c r="E23">
        <v>0.38</v>
      </c>
      <c r="G23" s="1">
        <v>6203000</v>
      </c>
      <c r="I23" s="1">
        <f t="shared" si="0"/>
        <v>7649954</v>
      </c>
      <c r="J23" s="2">
        <f t="shared" si="1"/>
        <v>7.1875271406860744E-2</v>
      </c>
    </row>
    <row r="24" spans="1:10" x14ac:dyDescent="0.35">
      <c r="A24" t="s">
        <v>6</v>
      </c>
      <c r="B24" t="s">
        <v>12</v>
      </c>
      <c r="D24" s="1">
        <v>2177629</v>
      </c>
      <c r="E24">
        <v>0.23</v>
      </c>
      <c r="G24" s="1">
        <v>6043000</v>
      </c>
      <c r="I24" s="1">
        <f t="shared" si="0"/>
        <v>8220629</v>
      </c>
      <c r="J24" s="2">
        <f t="shared" si="1"/>
        <v>6.0926562918725558E-2</v>
      </c>
    </row>
    <row r="25" spans="1:10" x14ac:dyDescent="0.35">
      <c r="A25" t="s">
        <v>7</v>
      </c>
      <c r="B25" t="s">
        <v>12</v>
      </c>
      <c r="D25" s="1">
        <v>2503420</v>
      </c>
      <c r="E25">
        <v>0.2</v>
      </c>
      <c r="G25" s="1">
        <v>5682000</v>
      </c>
      <c r="I25" s="1">
        <f t="shared" si="0"/>
        <v>8185420</v>
      </c>
      <c r="J25" s="2">
        <f t="shared" si="1"/>
        <v>6.1167783693445173E-2</v>
      </c>
    </row>
    <row r="26" spans="1:10" x14ac:dyDescent="0.35">
      <c r="A26" s="6" t="s">
        <v>8</v>
      </c>
      <c r="B26" s="6" t="s">
        <v>12</v>
      </c>
      <c r="C26" s="6"/>
      <c r="D26" s="10">
        <v>1773659</v>
      </c>
      <c r="E26" s="6">
        <v>0.32</v>
      </c>
      <c r="F26" s="6"/>
      <c r="G26" s="10">
        <v>4392000</v>
      </c>
      <c r="H26" s="6"/>
      <c r="I26" s="10">
        <f t="shared" si="0"/>
        <v>6165659</v>
      </c>
      <c r="J26" s="11">
        <f t="shared" si="1"/>
        <v>9.205356313088349E-2</v>
      </c>
    </row>
    <row r="28" spans="1:10" x14ac:dyDescent="0.35">
      <c r="A28" s="12" t="s">
        <v>21</v>
      </c>
    </row>
    <row r="29" spans="1:10" x14ac:dyDescent="0.35">
      <c r="A29" s="12" t="s">
        <v>32</v>
      </c>
    </row>
    <row r="31" spans="1:10" x14ac:dyDescent="0.35">
      <c r="A31" s="13" t="s">
        <v>22</v>
      </c>
    </row>
    <row r="32" spans="1:10" x14ac:dyDescent="0.35">
      <c r="A32" s="13" t="s">
        <v>23</v>
      </c>
      <c r="E32" s="3"/>
      <c r="F32" s="4"/>
    </row>
    <row r="33" spans="1:1" x14ac:dyDescent="0.35">
      <c r="A33" s="13" t="s">
        <v>24</v>
      </c>
    </row>
    <row r="34" spans="1:1" x14ac:dyDescent="0.35">
      <c r="A34" s="13" t="s">
        <v>25</v>
      </c>
    </row>
    <row r="35" spans="1:1" x14ac:dyDescent="0.35">
      <c r="A35" s="13" t="s">
        <v>26</v>
      </c>
    </row>
    <row r="36" spans="1:1" x14ac:dyDescent="0.35">
      <c r="A36" s="13" t="s">
        <v>34</v>
      </c>
    </row>
    <row r="37" spans="1:1" x14ac:dyDescent="0.35">
      <c r="A37" s="13" t="s">
        <v>27</v>
      </c>
    </row>
    <row r="38" spans="1:1" x14ac:dyDescent="0.35">
      <c r="A38" s="13" t="s">
        <v>28</v>
      </c>
    </row>
    <row r="39" spans="1:1" x14ac:dyDescent="0.35">
      <c r="A39" s="16" t="s">
        <v>33</v>
      </c>
    </row>
    <row r="40" spans="1:1" x14ac:dyDescent="0.35">
      <c r="A40" s="17"/>
    </row>
    <row r="41" spans="1:1" x14ac:dyDescent="0.35">
      <c r="A41" s="14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EAE5B-8C29-4AAE-9CD4-BFDD688B62A6}">
  <dimension ref="A1:J29"/>
  <sheetViews>
    <sheetView workbookViewId="0"/>
  </sheetViews>
  <sheetFormatPr defaultRowHeight="14.5" x14ac:dyDescent="0.35"/>
  <cols>
    <col min="1" max="1" width="16.453125" bestFit="1" customWidth="1"/>
    <col min="2" max="2" width="7.453125" bestFit="1" customWidth="1"/>
    <col min="3" max="3" width="7.453125" customWidth="1"/>
    <col min="4" max="4" width="14.54296875" style="1" bestFit="1" customWidth="1"/>
    <col min="5" max="5" width="13.453125" customWidth="1"/>
    <col min="7" max="7" width="13.7265625" style="1" customWidth="1"/>
    <col min="9" max="9" width="12.54296875" customWidth="1"/>
    <col min="10" max="10" width="13.81640625" customWidth="1"/>
  </cols>
  <sheetData>
    <row r="1" spans="1:10" x14ac:dyDescent="0.35">
      <c r="A1" s="15" t="s">
        <v>31</v>
      </c>
      <c r="D1" s="3"/>
      <c r="E1" s="4"/>
    </row>
    <row r="2" spans="1:10" ht="55.5" customHeight="1" x14ac:dyDescent="0.35">
      <c r="A2" s="5" t="s">
        <v>20</v>
      </c>
      <c r="B2" s="5" t="s">
        <v>14</v>
      </c>
      <c r="C2" s="6"/>
      <c r="D2" s="7" t="s">
        <v>15</v>
      </c>
      <c r="E2" s="8" t="s">
        <v>16</v>
      </c>
      <c r="F2" s="8"/>
      <c r="G2" s="7" t="s">
        <v>17</v>
      </c>
      <c r="H2" s="8"/>
      <c r="I2" s="8" t="s">
        <v>18</v>
      </c>
      <c r="J2" s="9" t="s">
        <v>19</v>
      </c>
    </row>
    <row r="3" spans="1:10" x14ac:dyDescent="0.35">
      <c r="A3" t="s">
        <v>0</v>
      </c>
      <c r="B3" t="s">
        <v>1</v>
      </c>
      <c r="D3" s="1">
        <v>5774426</v>
      </c>
      <c r="E3">
        <v>0.13</v>
      </c>
      <c r="G3" s="1">
        <v>16520000</v>
      </c>
      <c r="I3" s="1">
        <f>G3+D3</f>
        <v>22294426</v>
      </c>
      <c r="J3" s="2">
        <f>100*((E3/100)*D3)/I3</f>
        <v>3.3670989331593466E-2</v>
      </c>
    </row>
    <row r="4" spans="1:10" x14ac:dyDescent="0.35">
      <c r="A4" t="s">
        <v>2</v>
      </c>
      <c r="B4" t="s">
        <v>1</v>
      </c>
      <c r="D4" s="1">
        <v>20151</v>
      </c>
      <c r="E4">
        <v>3.53</v>
      </c>
      <c r="I4" s="1">
        <f t="shared" ref="I4:I14" si="0">G4+D4</f>
        <v>20151</v>
      </c>
      <c r="J4" s="2">
        <f t="shared" ref="J4:J14" si="1">100*((E4/100)*D4)/I4</f>
        <v>3.53</v>
      </c>
    </row>
    <row r="5" spans="1:10" x14ac:dyDescent="0.35">
      <c r="A5" t="s">
        <v>10</v>
      </c>
      <c r="B5" t="s">
        <v>1</v>
      </c>
      <c r="D5" s="1">
        <v>5553829</v>
      </c>
      <c r="E5">
        <v>0.15</v>
      </c>
      <c r="G5" s="1">
        <v>13790000</v>
      </c>
      <c r="I5" s="1">
        <f t="shared" si="0"/>
        <v>19343829</v>
      </c>
      <c r="J5" s="2">
        <f t="shared" si="1"/>
        <v>4.3066672580697449E-2</v>
      </c>
    </row>
    <row r="6" spans="1:10" x14ac:dyDescent="0.35">
      <c r="A6" t="s">
        <v>11</v>
      </c>
      <c r="B6" t="s">
        <v>1</v>
      </c>
      <c r="D6" s="1">
        <v>200446</v>
      </c>
      <c r="E6">
        <v>1.19</v>
      </c>
      <c r="G6" s="1">
        <v>2729000</v>
      </c>
      <c r="I6" s="1">
        <f t="shared" si="0"/>
        <v>2929446</v>
      </c>
      <c r="J6" s="2">
        <f t="shared" si="1"/>
        <v>8.1425204629134648E-2</v>
      </c>
    </row>
    <row r="7" spans="1:10" x14ac:dyDescent="0.35">
      <c r="A7" t="s">
        <v>0</v>
      </c>
      <c r="B7" t="s">
        <v>9</v>
      </c>
      <c r="D7" s="1">
        <v>2630413</v>
      </c>
      <c r="E7">
        <v>0.19</v>
      </c>
      <c r="G7" s="1">
        <v>12450000</v>
      </c>
      <c r="I7" s="1">
        <f t="shared" si="0"/>
        <v>15080413</v>
      </c>
      <c r="J7" s="2">
        <f t="shared" si="1"/>
        <v>3.3140900716711143E-2</v>
      </c>
    </row>
    <row r="8" spans="1:10" x14ac:dyDescent="0.35">
      <c r="A8" t="s">
        <v>2</v>
      </c>
      <c r="B8" t="s">
        <v>9</v>
      </c>
      <c r="D8" s="1">
        <v>10719</v>
      </c>
      <c r="E8">
        <v>3.58</v>
      </c>
      <c r="I8" s="1">
        <f t="shared" si="0"/>
        <v>10719</v>
      </c>
      <c r="J8" s="2">
        <f t="shared" si="1"/>
        <v>3.5799999999999996</v>
      </c>
    </row>
    <row r="9" spans="1:10" x14ac:dyDescent="0.35">
      <c r="A9" t="s">
        <v>10</v>
      </c>
      <c r="B9" t="s">
        <v>9</v>
      </c>
      <c r="D9" s="1">
        <v>2532733</v>
      </c>
      <c r="E9">
        <v>0.21</v>
      </c>
      <c r="G9" s="1">
        <v>10800000</v>
      </c>
      <c r="I9" s="1">
        <f t="shared" si="0"/>
        <v>13332733</v>
      </c>
      <c r="J9" s="2">
        <f t="shared" si="1"/>
        <v>3.9892340902649134E-2</v>
      </c>
    </row>
    <row r="10" spans="1:10" x14ac:dyDescent="0.35">
      <c r="A10" t="s">
        <v>11</v>
      </c>
      <c r="B10" t="s">
        <v>9</v>
      </c>
      <c r="D10" s="1">
        <v>86962</v>
      </c>
      <c r="E10">
        <v>1.0900000000000001</v>
      </c>
      <c r="G10" s="1">
        <v>1650000</v>
      </c>
      <c r="I10" s="1">
        <f t="shared" si="0"/>
        <v>1736962</v>
      </c>
      <c r="J10" s="2">
        <f t="shared" si="1"/>
        <v>5.4571475944781754E-2</v>
      </c>
    </row>
    <row r="11" spans="1:10" x14ac:dyDescent="0.35">
      <c r="A11" t="s">
        <v>0</v>
      </c>
      <c r="B11" t="s">
        <v>12</v>
      </c>
      <c r="D11" s="1">
        <v>8404838</v>
      </c>
      <c r="E11">
        <v>0.09</v>
      </c>
      <c r="G11" s="1">
        <v>28970000</v>
      </c>
      <c r="I11" s="1">
        <f t="shared" si="0"/>
        <v>37374838</v>
      </c>
      <c r="J11" s="2">
        <f t="shared" si="1"/>
        <v>2.02391625082094E-2</v>
      </c>
    </row>
    <row r="12" spans="1:10" x14ac:dyDescent="0.35">
      <c r="A12" t="s">
        <v>2</v>
      </c>
      <c r="B12" t="s">
        <v>12</v>
      </c>
      <c r="D12" s="1">
        <v>30869</v>
      </c>
      <c r="E12">
        <v>2.77</v>
      </c>
      <c r="I12" s="1">
        <f t="shared" si="0"/>
        <v>30869</v>
      </c>
      <c r="J12" s="2">
        <f t="shared" si="1"/>
        <v>2.7699999999999996</v>
      </c>
    </row>
    <row r="13" spans="1:10" x14ac:dyDescent="0.35">
      <c r="A13" t="s">
        <v>10</v>
      </c>
      <c r="B13" t="s">
        <v>12</v>
      </c>
      <c r="D13" s="1">
        <v>8086562</v>
      </c>
      <c r="E13">
        <v>0.12</v>
      </c>
      <c r="G13" s="1">
        <v>24590000</v>
      </c>
      <c r="I13" s="1">
        <f t="shared" si="0"/>
        <v>32676562</v>
      </c>
      <c r="J13" s="2">
        <f t="shared" si="1"/>
        <v>2.9696742270499565E-2</v>
      </c>
    </row>
    <row r="14" spans="1:10" x14ac:dyDescent="0.35">
      <c r="A14" s="6" t="s">
        <v>11</v>
      </c>
      <c r="B14" s="6" t="s">
        <v>12</v>
      </c>
      <c r="C14" s="6"/>
      <c r="D14" s="10">
        <v>287408</v>
      </c>
      <c r="E14" s="6">
        <v>1.06</v>
      </c>
      <c r="F14" s="6"/>
      <c r="G14" s="10">
        <v>4378000</v>
      </c>
      <c r="H14" s="6"/>
      <c r="I14" s="10">
        <f t="shared" si="0"/>
        <v>4665408</v>
      </c>
      <c r="J14" s="11">
        <f t="shared" si="1"/>
        <v>6.5300286705900115E-2</v>
      </c>
    </row>
    <row r="16" spans="1:10" x14ac:dyDescent="0.35">
      <c r="A16" s="12" t="s">
        <v>21</v>
      </c>
    </row>
    <row r="17" spans="1:1" x14ac:dyDescent="0.35">
      <c r="A17" s="12" t="s">
        <v>32</v>
      </c>
    </row>
    <row r="19" spans="1:1" x14ac:dyDescent="0.35">
      <c r="A19" s="13" t="s">
        <v>22</v>
      </c>
    </row>
    <row r="20" spans="1:1" x14ac:dyDescent="0.35">
      <c r="A20" s="13" t="s">
        <v>23</v>
      </c>
    </row>
    <row r="21" spans="1:1" x14ac:dyDescent="0.35">
      <c r="A21" s="13" t="s">
        <v>24</v>
      </c>
    </row>
    <row r="22" spans="1:1" x14ac:dyDescent="0.35">
      <c r="A22" s="13" t="s">
        <v>25</v>
      </c>
    </row>
    <row r="23" spans="1:1" x14ac:dyDescent="0.35">
      <c r="A23" s="13" t="s">
        <v>26</v>
      </c>
    </row>
    <row r="24" spans="1:1" x14ac:dyDescent="0.35">
      <c r="A24" s="13" t="s">
        <v>34</v>
      </c>
    </row>
    <row r="25" spans="1:1" x14ac:dyDescent="0.35">
      <c r="A25" s="13" t="s">
        <v>27</v>
      </c>
    </row>
    <row r="26" spans="1:1" x14ac:dyDescent="0.35">
      <c r="A26" s="13" t="s">
        <v>28</v>
      </c>
    </row>
    <row r="27" spans="1:1" x14ac:dyDescent="0.35">
      <c r="A27" s="16" t="s">
        <v>33</v>
      </c>
    </row>
    <row r="28" spans="1:1" x14ac:dyDescent="0.35">
      <c r="A28" s="17"/>
    </row>
    <row r="29" spans="1:1" x14ac:dyDescent="0.35">
      <c r="A29" s="1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3D AGE</vt:lpstr>
      <vt:lpstr>Table 3E Citizenship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Kurec (CENSUS/ESMD FED)</dc:creator>
  <cp:lastModifiedBy>Hustings, Erin K</cp:lastModifiedBy>
  <dcterms:created xsi:type="dcterms:W3CDTF">2024-07-23T20:47:50Z</dcterms:created>
  <dcterms:modified xsi:type="dcterms:W3CDTF">2024-10-22T14:38:23Z</dcterms:modified>
</cp:coreProperties>
</file>